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32D0D4AB-DA2A-4E38-BB27-7CB402995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100" i="1"/>
  <c r="B28" i="1"/>
  <c r="B33" i="1"/>
  <c r="B48" i="1"/>
  <c r="B55" i="1"/>
  <c r="B63" i="1"/>
  <c r="B66" i="1"/>
  <c r="B68" i="1"/>
  <c r="B71" i="1"/>
  <c r="B74" i="1"/>
  <c r="B80" i="1"/>
  <c r="B83" i="1"/>
  <c r="B96" i="1"/>
  <c r="B26" i="1"/>
</calcChain>
</file>

<file path=xl/sharedStrings.xml><?xml version="1.0" encoding="utf-8"?>
<sst xmlns="http://schemas.openxmlformats.org/spreadsheetml/2006/main" count="111" uniqueCount="73">
  <si>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</si>
  <si>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</si>
  <si>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</si>
  <si>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</si>
  <si>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</si>
  <si>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</si>
  <si>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</si>
  <si>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</si>
  <si>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MATERIJALNI I OSTALI TROŠKOVI 07E, 07F</t>
  </si>
  <si>
    <t>PROVIZIJA UPRAVE ZA TREZOR</t>
  </si>
  <si>
    <t>18.06.2025.</t>
  </si>
  <si>
    <t>19.06.2025.</t>
  </si>
  <si>
    <t>IZVOD  BR. 137</t>
  </si>
  <si>
    <t>DIREKTNA PLAĆANJA RFZO - LEKOVI U SEKUNDARNOJ I TERCIJARNOJ ZZ 071</t>
  </si>
  <si>
    <t>DIREKTNA PLAĆANJA RFZO - LEKOVI ZA HEMOFILIJU 075</t>
  </si>
  <si>
    <t>DIREKTNA PLAĆANJA RFZO - UGRADNI MATERIJAL U ORTOPEDIJI 077</t>
  </si>
  <si>
    <t>DIREKTNA PLAĆANJA RFZO - IMPLANTANTI U ORTOPEDIJI - PROTEZE 078</t>
  </si>
  <si>
    <t>DIREKTNA PLAĆANJA RFZO - ENERGENTI U SZ 07C</t>
  </si>
  <si>
    <t>DIREKTNA PLAĆANJA RFZO - MATERIJAL ZA DIJALIZU 080</t>
  </si>
  <si>
    <t>DIREKTNA PLAĆANJA RFZO - OSTALI UGRADNI MATERIJAL 084</t>
  </si>
  <si>
    <t>DIREKTNA PLAĆANJA RFZO - SANITETSKI I MEDICINSKI MATERIJAL  SZ 085</t>
  </si>
  <si>
    <t>UPLATA DIREKTNA PLAĆANJA RFZO - LEKOVI U SEKUNDARNOJ I TERCIJARNOJ ZZ 071</t>
  </si>
  <si>
    <t>UPLATA DIREKTNA PLAĆANJA RFZO - CITOSTATICI SA LISTE LEKOVA 073</t>
  </si>
  <si>
    <t>UPLATA DIREKTNA PLAĆANJA RFZO - DIJALIZA LEKOVI PO POSEBNOM REŽIMU C LISTA 074</t>
  </si>
  <si>
    <t>UPLATA DIREKTNA PLAĆANJA RFZO - LEKOVI ZA HEMOFILIJU 075</t>
  </si>
  <si>
    <t>UPLATA DIREKTNA PLAĆANJA RFZO - UGRADNI MATERIJAL U ORTOPEDIJI 077</t>
  </si>
  <si>
    <t>UPLATA DIREKTNA PLAĆANJA RFZO - IMPLANTANTI U ORTOPEDIJI - PROTEZE 078</t>
  </si>
  <si>
    <t>UPLATA DIREKTNA PLAĆANJA RFZO - ENERGENTI U SZ 07C</t>
  </si>
  <si>
    <t>UPLATA DIREKTNA PLAĆANJA RFZO - MATERIJAL ZA DIJALIZU 080</t>
  </si>
  <si>
    <t>UPLATA DIREKTNA PLAĆANJA RFZO - OSTALI UGRADNI MATERIJAL 084</t>
  </si>
  <si>
    <t>UPLATA DIREKTNA PLAĆANJA RFZO - SANITETSKI I MEDICINSKI MATERIJAL  SZ 085</t>
  </si>
  <si>
    <t>UPLATA DIREKTNA PLAĆANJA RFZO - REAGENSI 086</t>
  </si>
  <si>
    <t>UPLATA PLANETA SPORT BEOGRAD</t>
  </si>
  <si>
    <t>BEOHEM-3 DOO</t>
  </si>
  <si>
    <t>PHARMASWISS  DOO BEOGRAD</t>
  </si>
  <si>
    <t>FARMALOGIST DOO BEOGRAD</t>
  </si>
  <si>
    <t>MEDIKUNION DOO BEOGRAD</t>
  </si>
  <si>
    <t>BOEHRINGER INGELHEIM SERBIA DOO BEOGRAD</t>
  </si>
  <si>
    <t>B.BRAUN ADRIA RSRB DOO BEOGRAD</t>
  </si>
  <si>
    <t>MERCK DOO BEOGRAD</t>
  </si>
  <si>
    <t>AMICUS SRB. DOO BEOGRAD</t>
  </si>
  <si>
    <t>ADOC DOO BEOGRAD</t>
  </si>
  <si>
    <t>INO-PHARM  DOO BEOGRAD</t>
  </si>
  <si>
    <t>PHOENIX PHARMA DOO BEOGRAD</t>
  </si>
  <si>
    <t>VEGA DOO VALJEVO</t>
  </si>
  <si>
    <t>MAGNA PHARMACIA DOO BEOGRAD</t>
  </si>
  <si>
    <t>SOPHARMA TRADING</t>
  </si>
  <si>
    <t>INPHARM  CO DOO BEOGRAD</t>
  </si>
  <si>
    <t>PFIZER SRB DOO</t>
  </si>
  <si>
    <t>MAKLER DOO BEOGRAD</t>
  </si>
  <si>
    <t>ECOTRADE BG DOO NIŠ</t>
  </si>
  <si>
    <t>ELEKTROPRIVREDA SRBIJE (JP EPS BEOGRAD)</t>
  </si>
  <si>
    <t>YUGOROSGAZ AD Beograd</t>
  </si>
  <si>
    <t>MEDICON DOO DEČ</t>
  </si>
  <si>
    <t>FRESENIUS MEDICAL CARE SRBIJA DOO VRŠAC</t>
  </si>
  <si>
    <t>OPTICUS DOO BEOGRAD</t>
  </si>
  <si>
    <t>SN MEDIC DOO BEOGRAD</t>
  </si>
  <si>
    <t>ESENSA DOO BEOGRAD</t>
  </si>
  <si>
    <t>FLORA KOMERC DOO GORNJI MILANOVAC</t>
  </si>
  <si>
    <t>MEDIV DOO BEOGRAD - NOVI BEOGRAD</t>
  </si>
  <si>
    <t>ZOREX PHARMA</t>
  </si>
  <si>
    <t>FUTURE PHARM DOO STARA PAZOVA</t>
  </si>
  <si>
    <t>MEDICA LINEA PHARM</t>
  </si>
  <si>
    <t>VICOR DOO NOVI BEOGRAD</t>
  </si>
  <si>
    <t>YUNYCOM DOO BEOGRAD</t>
  </si>
  <si>
    <t>MAYMEDICA DOO BEOGRAD</t>
  </si>
  <si>
    <t>Team Medical</t>
  </si>
  <si>
    <t>DIREKTNA PLAĆANJA RFZO - CITOSTATICI SA  LISTE LEKOVA 073</t>
  </si>
  <si>
    <t>DIRETNA PLAĆANJA RFZO - DIJALIZA LEKOVI PO POSEBNOM REŽIMU C LISTA 074</t>
  </si>
  <si>
    <t>DIREKTNA PLAĆANJA RFZO - REAGENSI U SEKUNDARNOJ ZDRAVSTVENOJ ZAŠTITI 086</t>
  </si>
  <si>
    <r>
      <t xml:space="preserve">MUP BEOGRAD - REGISTRACIJA VOZILA LE174-UA - </t>
    </r>
    <r>
      <rPr>
        <b/>
        <sz val="11"/>
        <rFont val="Calibri"/>
        <family val="2"/>
        <scheme val="minor"/>
      </rPr>
      <t>UPLATA ZA MOBILNI</t>
    </r>
  </si>
  <si>
    <r>
      <t xml:space="preserve">UPRAVA ZA TREZOR BEOGRAD - TARIFA 12 - </t>
    </r>
    <r>
      <rPr>
        <b/>
        <sz val="11"/>
        <rFont val="Calibri"/>
        <family val="2"/>
        <scheme val="minor"/>
      </rPr>
      <t>UPLATA ZA MOBILNI</t>
    </r>
  </si>
  <si>
    <r>
      <t xml:space="preserve">WIENER STADTISCHE OSIGURANJE - REG. VOZILA LE174-UA - </t>
    </r>
    <r>
      <rPr>
        <b/>
        <sz val="11"/>
        <rFont val="Calibri"/>
        <family val="2"/>
        <scheme val="minor"/>
      </rPr>
      <t>UPLATA ZA MOBILNI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</si>
</sst>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"/>
  <sheetViews>
    <sheetView tabSelected="1" zoomScaleNormal="100" workbookViewId="0">
      <selection activeCell="D24" sqref="D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1465355.26</v>
      </c>
    </row>
    <row r="8" spans="1:3" x14ac:dyDescent="0.25">
      <c r="A8" s="4" t="s">
        <v>2</v>
      </c>
      <c r="B8" s="7" t="s">
        <v>10</v>
      </c>
      <c r="C8" s="5">
        <v>1490852.6</v>
      </c>
    </row>
    <row r="9" spans="1:3" x14ac:dyDescent="0.25">
      <c r="A9" s="4" t="s">
        <v>6</v>
      </c>
      <c r="B9" s="7" t="s">
        <v>11</v>
      </c>
      <c r="C9" s="5">
        <v>11902</v>
      </c>
    </row>
    <row r="10" spans="1:3" x14ac:dyDescent="0.25">
      <c r="A10" s="4" t="s">
        <v>21</v>
      </c>
      <c r="B10" s="7" t="s">
        <v>11</v>
      </c>
      <c r="C10" s="5">
        <v>15510589.15</v>
      </c>
    </row>
    <row r="11" spans="1:3" x14ac:dyDescent="0.25">
      <c r="A11" s="4" t="s">
        <v>22</v>
      </c>
      <c r="B11" s="7" t="s">
        <v>11</v>
      </c>
      <c r="C11" s="5">
        <v>4315183.59</v>
      </c>
    </row>
    <row r="12" spans="1:3" x14ac:dyDescent="0.25">
      <c r="A12" s="4" t="s">
        <v>23</v>
      </c>
      <c r="B12" s="7" t="s">
        <v>11</v>
      </c>
      <c r="C12" s="5">
        <v>8726785.9800000004</v>
      </c>
    </row>
    <row r="13" spans="1:3" x14ac:dyDescent="0.25">
      <c r="A13" s="4" t="s">
        <v>24</v>
      </c>
      <c r="B13" s="7" t="s">
        <v>11</v>
      </c>
      <c r="C13" s="5">
        <v>1207518.3999999999</v>
      </c>
    </row>
    <row r="14" spans="1:3" x14ac:dyDescent="0.25">
      <c r="A14" s="4" t="s">
        <v>25</v>
      </c>
      <c r="B14" s="7" t="s">
        <v>11</v>
      </c>
      <c r="C14" s="5">
        <v>409640</v>
      </c>
    </row>
    <row r="15" spans="1:3" x14ac:dyDescent="0.25">
      <c r="A15" s="4" t="s">
        <v>26</v>
      </c>
      <c r="B15" s="7" t="s">
        <v>11</v>
      </c>
      <c r="C15" s="5">
        <v>7363347.5</v>
      </c>
    </row>
    <row r="16" spans="1:3" x14ac:dyDescent="0.25">
      <c r="A16" s="4" t="s">
        <v>27</v>
      </c>
      <c r="B16" s="7" t="s">
        <v>11</v>
      </c>
      <c r="C16" s="5">
        <v>8269571.0599999996</v>
      </c>
    </row>
    <row r="17" spans="1:3" x14ac:dyDescent="0.25">
      <c r="A17" s="4" t="s">
        <v>28</v>
      </c>
      <c r="B17" s="7" t="s">
        <v>11</v>
      </c>
      <c r="C17" s="5">
        <v>8046039.0999999996</v>
      </c>
    </row>
    <row r="18" spans="1:3" x14ac:dyDescent="0.25">
      <c r="A18" s="4" t="s">
        <v>29</v>
      </c>
      <c r="B18" s="7" t="s">
        <v>11</v>
      </c>
      <c r="C18" s="5">
        <v>472533.6</v>
      </c>
    </row>
    <row r="19" spans="1:3" x14ac:dyDescent="0.25">
      <c r="A19" s="4" t="s">
        <v>30</v>
      </c>
      <c r="B19" s="7" t="s">
        <v>11</v>
      </c>
      <c r="C19" s="5">
        <v>3731255.9</v>
      </c>
    </row>
    <row r="20" spans="1:3" x14ac:dyDescent="0.25">
      <c r="A20" s="4" t="s">
        <v>31</v>
      </c>
      <c r="B20" s="7" t="s">
        <v>11</v>
      </c>
      <c r="C20" s="5">
        <v>11509614.68</v>
      </c>
    </row>
    <row r="21" spans="1:3" x14ac:dyDescent="0.25">
      <c r="A21" s="4" t="s">
        <v>32</v>
      </c>
      <c r="B21" s="7" t="s">
        <v>11</v>
      </c>
      <c r="C21" s="5">
        <v>400.15</v>
      </c>
    </row>
    <row r="22" spans="1:3" ht="13.5" customHeight="1" x14ac:dyDescent="0.25">
      <c r="A22" s="4" t="s">
        <v>5</v>
      </c>
      <c r="B22" s="7" t="s">
        <v>11</v>
      </c>
      <c r="C22" s="5">
        <v>69599878.450000003</v>
      </c>
    </row>
    <row r="23" spans="1:3" x14ac:dyDescent="0.25">
      <c r="B23" s="7" t="s">
        <v>11</v>
      </c>
      <c r="C23" s="8">
        <f>C8+C9+C10+C11+C12+C13+C14+C15+C16+C17+C18+C19+C20+C21-C22</f>
        <v>1465355.2600000054</v>
      </c>
    </row>
    <row r="24" spans="1:3" x14ac:dyDescent="0.25">
      <c r="B24" s="7"/>
      <c r="C24" s="6"/>
    </row>
    <row r="25" spans="1:3" ht="17.25" customHeight="1" x14ac:dyDescent="0.25"/>
    <row r="26" spans="1:3" s="1" customFormat="1" ht="17.25" customHeight="1" x14ac:dyDescent="0.25">
      <c r="A26" s="1" t="s">
        <v>7</v>
      </c>
      <c r="B26" s="10" t="str">
        <f>A4</f>
        <v>19.06.2025.</v>
      </c>
      <c r="C26" s="9"/>
    </row>
    <row r="28" spans="1:3" s="1" customFormat="1" x14ac:dyDescent="0.25">
      <c r="A28" s="11" t="s">
        <v>8</v>
      </c>
      <c r="B28" s="12">
        <f>SUM(B29:B32)</f>
        <v>37799.49</v>
      </c>
      <c r="C28" s="9"/>
    </row>
    <row r="29" spans="1:3" x14ac:dyDescent="0.25">
      <c r="A29" s="15" t="s">
        <v>70</v>
      </c>
      <c r="B29" s="16">
        <v>28656</v>
      </c>
    </row>
    <row r="30" spans="1:3" x14ac:dyDescent="0.25">
      <c r="A30" s="15" t="s">
        <v>71</v>
      </c>
      <c r="B30" s="16">
        <v>138</v>
      </c>
    </row>
    <row r="31" spans="1:3" x14ac:dyDescent="0.25">
      <c r="A31" s="15" t="s">
        <v>72</v>
      </c>
      <c r="B31" s="16">
        <v>8999.49</v>
      </c>
    </row>
    <row r="32" spans="1:3" x14ac:dyDescent="0.25">
      <c r="A32" s="13" t="s">
        <v>9</v>
      </c>
      <c r="B32" s="14">
        <v>6</v>
      </c>
    </row>
    <row r="33" spans="1:3" s="1" customFormat="1" x14ac:dyDescent="0.25">
      <c r="A33" s="11" t="s">
        <v>13</v>
      </c>
      <c r="B33" s="12">
        <f>SUM(B34:B47)</f>
        <v>15510589.149999999</v>
      </c>
      <c r="C33" s="9"/>
    </row>
    <row r="34" spans="1:3" x14ac:dyDescent="0.25">
      <c r="A34" s="15" t="s">
        <v>33</v>
      </c>
      <c r="B34" s="16">
        <v>1165780</v>
      </c>
    </row>
    <row r="35" spans="1:3" x14ac:dyDescent="0.25">
      <c r="A35" s="15" t="s">
        <v>34</v>
      </c>
      <c r="B35" s="16">
        <v>126646.08</v>
      </c>
    </row>
    <row r="36" spans="1:3" x14ac:dyDescent="0.25">
      <c r="A36" s="15" t="s">
        <v>35</v>
      </c>
      <c r="B36" s="16">
        <v>1256340.0900000001</v>
      </c>
    </row>
    <row r="37" spans="1:3" x14ac:dyDescent="0.25">
      <c r="A37" s="15" t="s">
        <v>36</v>
      </c>
      <c r="B37" s="16">
        <v>138930</v>
      </c>
    </row>
    <row r="38" spans="1:3" x14ac:dyDescent="0.25">
      <c r="A38" s="15" t="s">
        <v>37</v>
      </c>
      <c r="B38" s="16">
        <v>1304490</v>
      </c>
    </row>
    <row r="39" spans="1:3" x14ac:dyDescent="0.25">
      <c r="A39" s="15" t="s">
        <v>38</v>
      </c>
      <c r="B39" s="16">
        <v>282518.28000000003</v>
      </c>
    </row>
    <row r="40" spans="1:3" x14ac:dyDescent="0.25">
      <c r="A40" s="15" t="s">
        <v>39</v>
      </c>
      <c r="B40" s="16">
        <v>100007.6</v>
      </c>
    </row>
    <row r="41" spans="1:3" x14ac:dyDescent="0.25">
      <c r="A41" s="15" t="s">
        <v>40</v>
      </c>
      <c r="B41" s="16">
        <v>2211851.4</v>
      </c>
    </row>
    <row r="42" spans="1:3" x14ac:dyDescent="0.25">
      <c r="A42" s="15" t="s">
        <v>41</v>
      </c>
      <c r="B42" s="16">
        <v>53249.9</v>
      </c>
    </row>
    <row r="43" spans="1:3" x14ac:dyDescent="0.25">
      <c r="A43" s="15" t="s">
        <v>42</v>
      </c>
      <c r="B43" s="16">
        <v>27291.88</v>
      </c>
    </row>
    <row r="44" spans="1:3" x14ac:dyDescent="0.25">
      <c r="A44" s="15" t="s">
        <v>43</v>
      </c>
      <c r="B44" s="16">
        <v>4225226.18</v>
      </c>
    </row>
    <row r="45" spans="1:3" x14ac:dyDescent="0.25">
      <c r="A45" s="15" t="s">
        <v>44</v>
      </c>
      <c r="B45" s="16">
        <v>3145050.04</v>
      </c>
    </row>
    <row r="46" spans="1:3" x14ac:dyDescent="0.25">
      <c r="A46" s="15" t="s">
        <v>45</v>
      </c>
      <c r="B46" s="16">
        <v>114235</v>
      </c>
    </row>
    <row r="47" spans="1:3" x14ac:dyDescent="0.25">
      <c r="A47" s="13" t="s">
        <v>46</v>
      </c>
      <c r="B47" s="14">
        <v>1358972.7</v>
      </c>
    </row>
    <row r="48" spans="1:3" s="1" customFormat="1" x14ac:dyDescent="0.25">
      <c r="A48" s="11" t="s">
        <v>67</v>
      </c>
      <c r="B48" s="12">
        <f>SUM(B49:B54)</f>
        <v>4315183.59</v>
      </c>
      <c r="C48" s="9"/>
    </row>
    <row r="49" spans="1:3" x14ac:dyDescent="0.25">
      <c r="A49" s="15" t="s">
        <v>34</v>
      </c>
      <c r="B49" s="16">
        <v>1110039.7</v>
      </c>
    </row>
    <row r="50" spans="1:3" x14ac:dyDescent="0.25">
      <c r="A50" s="15" t="s">
        <v>35</v>
      </c>
      <c r="B50" s="16">
        <v>502923.33</v>
      </c>
    </row>
    <row r="51" spans="1:3" x14ac:dyDescent="0.25">
      <c r="A51" s="15" t="s">
        <v>40</v>
      </c>
      <c r="B51" s="16">
        <v>293052.09999999998</v>
      </c>
    </row>
    <row r="52" spans="1:3" x14ac:dyDescent="0.25">
      <c r="A52" s="15" t="s">
        <v>43</v>
      </c>
      <c r="B52" s="16">
        <v>1806480.72</v>
      </c>
    </row>
    <row r="53" spans="1:3" x14ac:dyDescent="0.25">
      <c r="A53" s="15" t="s">
        <v>44</v>
      </c>
      <c r="B53" s="16">
        <v>71082</v>
      </c>
    </row>
    <row r="54" spans="1:3" x14ac:dyDescent="0.25">
      <c r="A54" s="13" t="s">
        <v>46</v>
      </c>
      <c r="B54" s="14">
        <v>531605.74</v>
      </c>
    </row>
    <row r="55" spans="1:3" s="1" customFormat="1" x14ac:dyDescent="0.25">
      <c r="A55" s="11" t="s">
        <v>68</v>
      </c>
      <c r="B55" s="12">
        <f>SUM(B56:B62)</f>
        <v>8726785.9799999986</v>
      </c>
      <c r="C55" s="9"/>
    </row>
    <row r="56" spans="1:3" x14ac:dyDescent="0.25">
      <c r="A56" s="15" t="s">
        <v>47</v>
      </c>
      <c r="B56" s="16">
        <v>1011798.04</v>
      </c>
    </row>
    <row r="57" spans="1:3" x14ac:dyDescent="0.25">
      <c r="A57" s="15" t="s">
        <v>35</v>
      </c>
      <c r="B57" s="16">
        <v>401395.41</v>
      </c>
    </row>
    <row r="58" spans="1:3" x14ac:dyDescent="0.25">
      <c r="A58" s="15" t="s">
        <v>40</v>
      </c>
      <c r="B58" s="16">
        <v>2815547.9</v>
      </c>
    </row>
    <row r="59" spans="1:3" x14ac:dyDescent="0.25">
      <c r="A59" s="15" t="s">
        <v>41</v>
      </c>
      <c r="B59" s="16">
        <v>1597307.8</v>
      </c>
    </row>
    <row r="60" spans="1:3" x14ac:dyDescent="0.25">
      <c r="A60" s="15" t="s">
        <v>43</v>
      </c>
      <c r="B60" s="16">
        <v>291158.14</v>
      </c>
    </row>
    <row r="61" spans="1:3" x14ac:dyDescent="0.25">
      <c r="A61" s="15" t="s">
        <v>45</v>
      </c>
      <c r="B61" s="16">
        <v>100575.55</v>
      </c>
    </row>
    <row r="62" spans="1:3" x14ac:dyDescent="0.25">
      <c r="A62" s="13" t="s">
        <v>46</v>
      </c>
      <c r="B62" s="14">
        <v>2509003.14</v>
      </c>
    </row>
    <row r="63" spans="1:3" s="1" customFormat="1" x14ac:dyDescent="0.25">
      <c r="A63" s="11" t="s">
        <v>14</v>
      </c>
      <c r="B63" s="12">
        <f>SUM(B64:B65)</f>
        <v>1207518.3999999999</v>
      </c>
      <c r="C63" s="9"/>
    </row>
    <row r="64" spans="1:3" x14ac:dyDescent="0.25">
      <c r="A64" s="15" t="s">
        <v>48</v>
      </c>
      <c r="B64" s="16">
        <v>484000</v>
      </c>
    </row>
    <row r="65" spans="1:3" x14ac:dyDescent="0.25">
      <c r="A65" s="13" t="s">
        <v>43</v>
      </c>
      <c r="B65" s="14">
        <v>723518.4</v>
      </c>
    </row>
    <row r="66" spans="1:3" s="1" customFormat="1" x14ac:dyDescent="0.25">
      <c r="A66" s="11" t="s">
        <v>15</v>
      </c>
      <c r="B66" s="12">
        <f>SUM(B67)</f>
        <v>409640</v>
      </c>
      <c r="C66" s="9"/>
    </row>
    <row r="67" spans="1:3" x14ac:dyDescent="0.25">
      <c r="A67" s="13" t="s">
        <v>49</v>
      </c>
      <c r="B67" s="14">
        <v>409640</v>
      </c>
    </row>
    <row r="68" spans="1:3" s="1" customFormat="1" x14ac:dyDescent="0.25">
      <c r="A68" s="11" t="s">
        <v>16</v>
      </c>
      <c r="B68" s="12">
        <f>SUM(B69:B70)</f>
        <v>7363347.5</v>
      </c>
      <c r="C68" s="9"/>
    </row>
    <row r="69" spans="1:3" x14ac:dyDescent="0.25">
      <c r="A69" s="15" t="s">
        <v>50</v>
      </c>
      <c r="B69" s="16">
        <v>2922590</v>
      </c>
    </row>
    <row r="70" spans="1:3" x14ac:dyDescent="0.25">
      <c r="A70" s="13" t="s">
        <v>45</v>
      </c>
      <c r="B70" s="14">
        <v>4440757.5</v>
      </c>
    </row>
    <row r="71" spans="1:3" s="1" customFormat="1" x14ac:dyDescent="0.25">
      <c r="A71" s="11" t="s">
        <v>17</v>
      </c>
      <c r="B71" s="12">
        <f>SUM(B72:B73)</f>
        <v>8269571.0600000005</v>
      </c>
      <c r="C71" s="9"/>
    </row>
    <row r="72" spans="1:3" x14ac:dyDescent="0.25">
      <c r="A72" s="15" t="s">
        <v>51</v>
      </c>
      <c r="B72" s="16">
        <v>4775676.4000000004</v>
      </c>
    </row>
    <row r="73" spans="1:3" x14ac:dyDescent="0.25">
      <c r="A73" s="13" t="s">
        <v>52</v>
      </c>
      <c r="B73" s="14">
        <v>3493894.66</v>
      </c>
    </row>
    <row r="74" spans="1:3" s="1" customFormat="1" x14ac:dyDescent="0.25">
      <c r="A74" s="11" t="s">
        <v>18</v>
      </c>
      <c r="B74" s="12">
        <f>SUM(B75:B79)</f>
        <v>8046039.0999999996</v>
      </c>
      <c r="C74" s="9"/>
    </row>
    <row r="75" spans="1:3" x14ac:dyDescent="0.25">
      <c r="A75" s="15" t="s">
        <v>35</v>
      </c>
      <c r="B75" s="16">
        <v>140025.60000000001</v>
      </c>
    </row>
    <row r="76" spans="1:3" x14ac:dyDescent="0.25">
      <c r="A76" s="15" t="s">
        <v>53</v>
      </c>
      <c r="B76" s="16">
        <v>1891981.3</v>
      </c>
    </row>
    <row r="77" spans="1:3" x14ac:dyDescent="0.25">
      <c r="A77" s="15" t="s">
        <v>50</v>
      </c>
      <c r="B77" s="16">
        <v>3862130.8</v>
      </c>
    </row>
    <row r="78" spans="1:3" x14ac:dyDescent="0.25">
      <c r="A78" s="15" t="s">
        <v>54</v>
      </c>
      <c r="B78" s="16">
        <v>77000</v>
      </c>
    </row>
    <row r="79" spans="1:3" x14ac:dyDescent="0.25">
      <c r="A79" s="13" t="s">
        <v>45</v>
      </c>
      <c r="B79" s="14">
        <v>2074901.4</v>
      </c>
    </row>
    <row r="80" spans="1:3" s="1" customFormat="1" x14ac:dyDescent="0.25">
      <c r="A80" s="11" t="s">
        <v>19</v>
      </c>
      <c r="B80" s="12">
        <f>SUM(B81:B82)</f>
        <v>472533.6</v>
      </c>
      <c r="C80" s="9"/>
    </row>
    <row r="81" spans="1:3" x14ac:dyDescent="0.25">
      <c r="A81" s="15" t="s">
        <v>40</v>
      </c>
      <c r="B81" s="16">
        <v>4059</v>
      </c>
    </row>
    <row r="82" spans="1:3" x14ac:dyDescent="0.25">
      <c r="A82" s="13" t="s">
        <v>55</v>
      </c>
      <c r="B82" s="14">
        <v>468474.6</v>
      </c>
    </row>
    <row r="83" spans="1:3" s="1" customFormat="1" x14ac:dyDescent="0.25">
      <c r="A83" s="11" t="s">
        <v>20</v>
      </c>
      <c r="B83" s="12">
        <f>SUM(B84:B95)</f>
        <v>3731255.9</v>
      </c>
      <c r="C83" s="9"/>
    </row>
    <row r="84" spans="1:3" x14ac:dyDescent="0.25">
      <c r="A84" s="15" t="s">
        <v>56</v>
      </c>
      <c r="B84" s="16">
        <v>120000</v>
      </c>
    </row>
    <row r="85" spans="1:3" x14ac:dyDescent="0.25">
      <c r="A85" s="15" t="s">
        <v>57</v>
      </c>
      <c r="B85" s="16">
        <v>2587.1999999999998</v>
      </c>
    </row>
    <row r="86" spans="1:3" x14ac:dyDescent="0.25">
      <c r="A86" s="15" t="s">
        <v>58</v>
      </c>
      <c r="B86" s="16">
        <v>64200</v>
      </c>
    </row>
    <row r="87" spans="1:3" x14ac:dyDescent="0.25">
      <c r="A87" s="15" t="s">
        <v>59</v>
      </c>
      <c r="B87" s="16">
        <v>27500</v>
      </c>
    </row>
    <row r="88" spans="1:3" x14ac:dyDescent="0.25">
      <c r="A88" s="15" t="s">
        <v>60</v>
      </c>
      <c r="B88" s="16">
        <v>1695876.5</v>
      </c>
    </row>
    <row r="89" spans="1:3" x14ac:dyDescent="0.25">
      <c r="A89" s="15" t="s">
        <v>61</v>
      </c>
      <c r="B89" s="16">
        <v>80190</v>
      </c>
    </row>
    <row r="90" spans="1:3" x14ac:dyDescent="0.25">
      <c r="A90" s="15" t="s">
        <v>38</v>
      </c>
      <c r="B90" s="16">
        <v>518892</v>
      </c>
    </row>
    <row r="91" spans="1:3" x14ac:dyDescent="0.25">
      <c r="A91" s="15" t="s">
        <v>62</v>
      </c>
      <c r="B91" s="16">
        <v>132220</v>
      </c>
    </row>
    <row r="92" spans="1:3" x14ac:dyDescent="0.25">
      <c r="A92" s="15" t="s">
        <v>43</v>
      </c>
      <c r="B92" s="16">
        <v>37648.800000000003</v>
      </c>
    </row>
    <row r="93" spans="1:3" x14ac:dyDescent="0.25">
      <c r="A93" s="15" t="s">
        <v>63</v>
      </c>
      <c r="B93" s="16">
        <v>83134</v>
      </c>
    </row>
    <row r="94" spans="1:3" x14ac:dyDescent="0.25">
      <c r="A94" s="15" t="s">
        <v>44</v>
      </c>
      <c r="B94" s="16">
        <v>888007.4</v>
      </c>
    </row>
    <row r="95" spans="1:3" x14ac:dyDescent="0.25">
      <c r="A95" s="13" t="s">
        <v>45</v>
      </c>
      <c r="B95" s="14">
        <v>81000</v>
      </c>
    </row>
    <row r="96" spans="1:3" s="1" customFormat="1" x14ac:dyDescent="0.25">
      <c r="A96" s="11" t="s">
        <v>69</v>
      </c>
      <c r="B96" s="12">
        <f>SUM(B97:B99)</f>
        <v>11509614.68</v>
      </c>
      <c r="C96" s="9"/>
    </row>
    <row r="97" spans="1:2" x14ac:dyDescent="0.25">
      <c r="A97" s="15" t="s">
        <v>64</v>
      </c>
      <c r="B97" s="16">
        <v>2795214</v>
      </c>
    </row>
    <row r="98" spans="1:2" x14ac:dyDescent="0.25">
      <c r="A98" s="15" t="s">
        <v>65</v>
      </c>
      <c r="B98" s="16">
        <v>7499823.0800000001</v>
      </c>
    </row>
    <row r="99" spans="1:2" x14ac:dyDescent="0.25">
      <c r="A99" s="13" t="s">
        <v>66</v>
      </c>
      <c r="B99" s="14">
        <v>1214577.6000000001</v>
      </c>
    </row>
    <row r="100" spans="1:2" x14ac:dyDescent="0.25">
      <c r="B100" s="10">
        <f>B96+B83+B80+B74+B71+B68+B66+B63+B55+B48++B33+B28</f>
        <v>69599878.450000003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2025-06-19T12:22:02Z</dcterms:modified>
</cp:coreProperties>
</file>